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Verejné obstarávanie\1327_Kamera\"/>
    </mc:Choice>
  </mc:AlternateContent>
  <bookViews>
    <workbookView xWindow="0" yWindow="0" windowWidth="20490" windowHeight="775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7" i="1" l="1"/>
  <c r="G7" i="1" s="1"/>
  <c r="H7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F22" i="1" l="1"/>
  <c r="G22" i="1"/>
  <c r="H22" i="1"/>
</calcChain>
</file>

<file path=xl/sharedStrings.xml><?xml version="1.0" encoding="utf-8"?>
<sst xmlns="http://schemas.openxmlformats.org/spreadsheetml/2006/main" count="79" uniqueCount="65">
  <si>
    <t xml:space="preserve">Cenová kalkulácia na rekonštrukciu kamerového systému </t>
  </si>
  <si>
    <t xml:space="preserve">Obchodné meno/názov: </t>
  </si>
  <si>
    <t>Verejný obstarávateľ:</t>
  </si>
  <si>
    <t>Mesto Banská Štiavnica</t>
  </si>
  <si>
    <t xml:space="preserve">Adresa sídla uchádzača: </t>
  </si>
  <si>
    <t>Adresa:</t>
  </si>
  <si>
    <t>Radničné nám. 1, 969 24 Banská Štiavnica</t>
  </si>
  <si>
    <t>IČO:</t>
  </si>
  <si>
    <t>00320501</t>
  </si>
  <si>
    <t xml:space="preserve">DIČ: </t>
  </si>
  <si>
    <t>DIČ:</t>
  </si>
  <si>
    <t>Poradové číslo</t>
  </si>
  <si>
    <t>Názov položky</t>
  </si>
  <si>
    <t>jednotka</t>
  </si>
  <si>
    <t>Počet jednotiek</t>
  </si>
  <si>
    <t>Jednotková cena bez DPH</t>
  </si>
  <si>
    <t>Cena spolu bez DPH</t>
  </si>
  <si>
    <t>DPH 20%</t>
  </si>
  <si>
    <t>Spolu s DPH</t>
  </si>
  <si>
    <t>Popis/minimálne technické parametre</t>
  </si>
  <si>
    <t>ks</t>
  </si>
  <si>
    <t>2</t>
  </si>
  <si>
    <t>IP LPR kamera statická</t>
  </si>
  <si>
    <t>3</t>
  </si>
  <si>
    <t>Konzola</t>
  </si>
  <si>
    <t>konzola kompatibilna s dodanými kamerami a rádiovými spojmi</t>
  </si>
  <si>
    <t>4</t>
  </si>
  <si>
    <t>napájací zdroj 48V</t>
  </si>
  <si>
    <t>napájaci zdroj kompatibilný s kamerami</t>
  </si>
  <si>
    <t>5</t>
  </si>
  <si>
    <t>Inštalačný materiál</t>
  </si>
  <si>
    <t>sada</t>
  </si>
  <si>
    <t>drobný inštalačný materiál (skrutky, lišty, hmoždiny...)</t>
  </si>
  <si>
    <t>6</t>
  </si>
  <si>
    <t>Inštalčná krabica plechová</t>
  </si>
  <si>
    <t>montážna krabica IP66</t>
  </si>
  <si>
    <t>7</t>
  </si>
  <si>
    <t>Kábel UTP</t>
  </si>
  <si>
    <t>m</t>
  </si>
  <si>
    <t>kábel do vonkajšieho prostredia na
prepojenie zariadení</t>
  </si>
  <si>
    <t>8</t>
  </si>
  <si>
    <t xml:space="preserve">Server na spracovanie videa a analýzu dát </t>
  </si>
  <si>
    <t>Typ procesora:Intel 4 Core Xeon; Kapacita pamäte:16 GB; Technológia serverového radiča:SAS+SATA+SATA SSD; RAID:non-RAID; Kapacita pevného disku (v GB):4 000; Počet inštalovaných HDD:2; Maximálny počet HDD v servri:4; Hot-plug cage pre HDD:3.5" LFF</t>
  </si>
  <si>
    <t>9</t>
  </si>
  <si>
    <t>Software na analýzu videa ANPR management s licenciami pre 3ks kamier vrátane managementu prechodu vozdiel</t>
  </si>
  <si>
    <t>10</t>
  </si>
  <si>
    <t>WINDOWS SERVER STANDART 2016 64B 16 CORE 1PK</t>
  </si>
  <si>
    <t>Serverový operačný systém</t>
  </si>
  <si>
    <t>17</t>
  </si>
  <si>
    <t>19</t>
  </si>
  <si>
    <t>20</t>
  </si>
  <si>
    <t>21</t>
  </si>
  <si>
    <t xml:space="preserve">Rádiový spoj v pásme 5GHz </t>
  </si>
  <si>
    <t>Frekvencia:  5,4 - 5,825 GHz 
Citlivosť: -94 (6 Mbps) až -74 (54 Mbps) dBm 
Anténa: 2 x 16 dBi 
Chipset: Atheros 
Procesor:  MIPS 24KC, 400 MHz 
Pamäť: RAM: 32 MB NAND: 8 MB 
Rozhranie: LAN port: 2x RJ45 10/100 Mbps 
WiFi  Polarizácia: Horizontálne/vertikálne 
Vyžarovací uhol: 45 ° (horizontálne)  45 ° (vertikálne) Režim AP, klient alebo WDS 
Traffic shaping  QoS  WAN a LAN transparentný bridge alebo routing, bez NAT alebo s NAT  Max. výstupný výkon: 20 dBi Šifrovanie: WPA, WPA2, 802.1X, cena vrátane montáže</t>
  </si>
  <si>
    <t>23</t>
  </si>
  <si>
    <t>Inštalácia kamier a konfigurácia systému</t>
  </si>
  <si>
    <t>SPOLU</t>
  </si>
  <si>
    <t>Vypracoval:</t>
  </si>
  <si>
    <t>Dátum:</t>
  </si>
  <si>
    <r>
      <t>IČO:</t>
    </r>
    <r>
      <rPr>
        <b/>
        <sz val="11"/>
        <color theme="1"/>
        <rFont val="Times New Roman"/>
        <family val="1"/>
        <charset val="238"/>
      </rPr>
      <t xml:space="preserve"> </t>
    </r>
  </si>
  <si>
    <t xml:space="preserve">• 6 Mpix 16:9 biela tubus kamera ,
• objektív 2,8 mm,
• uhol záberu 110.7°,
• citlivosť 0,014 Lux @ (F1,6, AGC Zap.),
• IR do 50m
• WDR 120dB,
• lokálny záznam : Áno,
• IP67
</t>
  </si>
  <si>
    <t xml:space="preserve">• 1/1.9" Progressive Scan CMOS,
• Rozlíšenie 4 Mpix
• 30x optický zoom / 16x digitálny zoom
• IR prisivietenie do 150m - adaptívne podľa uhla záberu
• 360° bezdorazové otáčanie, náklon v rozsahu -15° - 90°
• Kompresia H.265+
• Napájanie HighPoE alebo 24V~
</t>
  </si>
  <si>
    <t>výmena nefungujúcej kamery na ulici Bratská</t>
  </si>
  <si>
    <t>monitorovanie nového parkoviska na ulici Dolná</t>
  </si>
  <si>
    <t>IP kamera otočná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</si>
</sst>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11" xfId="0" applyFont="1" applyBorder="1"/>
    <xf numFmtId="0" fontId="1" fillId="2" borderId="1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49" fontId="1" fillId="0" borderId="11" xfId="0" applyNumberFormat="1" applyFont="1" applyBorder="1"/>
    <xf numFmtId="0" fontId="2" fillId="2" borderId="14" xfId="0" applyFont="1" applyFill="1" applyBorder="1" applyAlignment="1">
      <alignment horizontal="left" vertical="center"/>
    </xf>
    <xf numFmtId="49" fontId="1" fillId="0" borderId="18" xfId="0" applyNumberFormat="1" applyFont="1" applyBorder="1"/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vertical="center" wrapText="1"/>
    </xf>
    <xf numFmtId="3" fontId="7" fillId="0" borderId="19" xfId="0" applyNumberFormat="1" applyFont="1" applyFill="1" applyBorder="1" applyAlignment="1">
      <alignment vertical="center" wrapText="1"/>
    </xf>
    <xf numFmtId="164" fontId="0" fillId="0" borderId="19" xfId="0" applyNumberFormat="1" applyFill="1" applyBorder="1" applyAlignment="1">
      <alignment vertical="center"/>
    </xf>
    <xf numFmtId="164" fontId="7" fillId="0" borderId="19" xfId="0" applyNumberFormat="1" applyFont="1" applyFill="1" applyBorder="1" applyAlignment="1" applyProtection="1">
      <alignment vertical="center" wrapText="1"/>
    </xf>
    <xf numFmtId="164" fontId="7" fillId="0" borderId="19" xfId="0" applyNumberFormat="1" applyFont="1" applyFill="1" applyBorder="1" applyAlignment="1" applyProtection="1">
      <alignment vertical="center"/>
    </xf>
    <xf numFmtId="4" fontId="7" fillId="0" borderId="19" xfId="0" applyNumberFormat="1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7" fillId="0" borderId="19" xfId="0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164" fontId="0" fillId="0" borderId="19" xfId="0" applyNumberFormat="1" applyFill="1" applyBorder="1"/>
    <xf numFmtId="164" fontId="7" fillId="0" borderId="19" xfId="0" applyNumberFormat="1" applyFont="1" applyFill="1" applyBorder="1" applyAlignment="1" applyProtection="1">
      <alignment wrapText="1"/>
    </xf>
    <xf numFmtId="164" fontId="7" fillId="0" borderId="19" xfId="0" applyNumberFormat="1" applyFont="1" applyFill="1" applyBorder="1" applyProtection="1"/>
    <xf numFmtId="4" fontId="7" fillId="0" borderId="19" xfId="0" applyNumberFormat="1" applyFont="1" applyFill="1" applyBorder="1" applyAlignment="1">
      <alignment wrapText="1"/>
    </xf>
    <xf numFmtId="164" fontId="7" fillId="0" borderId="20" xfId="0" applyNumberFormat="1" applyFont="1" applyFill="1" applyBorder="1" applyAlignment="1" applyProtection="1">
      <alignment wrapText="1"/>
    </xf>
    <xf numFmtId="164" fontId="7" fillId="0" borderId="20" xfId="0" applyNumberFormat="1" applyFont="1" applyFill="1" applyBorder="1" applyProtection="1"/>
    <xf numFmtId="4" fontId="7" fillId="0" borderId="5" xfId="0" applyNumberFormat="1" applyFont="1" applyFill="1" applyBorder="1" applyAlignment="1">
      <alignment wrapText="1"/>
    </xf>
    <xf numFmtId="0" fontId="0" fillId="0" borderId="19" xfId="0" applyBorder="1"/>
    <xf numFmtId="4" fontId="7" fillId="0" borderId="8" xfId="0" applyNumberFormat="1" applyFont="1" applyFill="1" applyBorder="1" applyAlignment="1">
      <alignment wrapText="1"/>
    </xf>
    <xf numFmtId="164" fontId="0" fillId="0" borderId="9" xfId="0" applyNumberFormat="1" applyFill="1" applyBorder="1"/>
    <xf numFmtId="0" fontId="1" fillId="2" borderId="23" xfId="0" applyFont="1" applyFill="1" applyBorder="1"/>
    <xf numFmtId="0" fontId="9" fillId="2" borderId="15" xfId="0" applyFont="1" applyFill="1" applyBorder="1" applyAlignment="1">
      <alignment horizontal="left" wrapText="1"/>
    </xf>
    <xf numFmtId="0" fontId="1" fillId="2" borderId="16" xfId="0" applyFont="1" applyFill="1" applyBorder="1"/>
    <xf numFmtId="164" fontId="1" fillId="2" borderId="24" xfId="0" applyNumberFormat="1" applyFont="1" applyFill="1" applyBorder="1" applyProtection="1"/>
    <xf numFmtId="0" fontId="1" fillId="2" borderId="15" xfId="0" applyFont="1" applyFill="1" applyBorder="1"/>
    <xf numFmtId="0" fontId="1" fillId="0" borderId="0" xfId="0" applyFont="1"/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19" xfId="0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9" xfId="0" applyNumberFormat="1" applyFill="1" applyBorder="1" applyAlignment="1"/>
    <xf numFmtId="164" fontId="7" fillId="0" borderId="19" xfId="0" applyNumberFormat="1" applyFont="1" applyFill="1" applyBorder="1" applyAlignment="1" applyProtection="1"/>
    <xf numFmtId="0" fontId="4" fillId="2" borderId="19" xfId="0" applyFont="1" applyFill="1" applyBorder="1" applyAlignment="1">
      <alignment horizontal="right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0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B7" sqref="B7"/>
    </sheetView>
  </sheetViews>
  <sheetFormatPr defaultRowHeight="15" x14ac:dyDescent="0.25"/>
  <cols>
    <col min="1" max="1" width="22.5703125" customWidth="1"/>
    <col min="2" max="2" width="42.7109375" customWidth="1"/>
    <col min="5" max="5" width="10.85546875" bestFit="1" customWidth="1"/>
    <col min="6" max="6" width="12.28515625" customWidth="1"/>
    <col min="7" max="7" width="10.85546875" bestFit="1" customWidth="1"/>
    <col min="8" max="8" width="11.85546875" customWidth="1"/>
    <col min="9" max="9" width="36.5703125" customWidth="1"/>
    <col min="10" max="10" width="22.5703125" customWidth="1"/>
  </cols>
  <sheetData>
    <row r="1" spans="1:10" x14ac:dyDescent="0.25">
      <c r="A1" s="56" t="s">
        <v>0</v>
      </c>
      <c r="B1" s="57"/>
      <c r="C1" s="57"/>
      <c r="D1" s="57"/>
      <c r="E1" s="57"/>
      <c r="F1" s="57"/>
      <c r="G1" s="57"/>
      <c r="H1" s="57"/>
      <c r="I1" s="58"/>
    </row>
    <row r="2" spans="1:10" x14ac:dyDescent="0.25">
      <c r="A2" s="1" t="s">
        <v>1</v>
      </c>
      <c r="B2" s="59"/>
      <c r="C2" s="60"/>
      <c r="D2" s="60"/>
      <c r="E2" s="61"/>
      <c r="F2" s="2" t="s">
        <v>2</v>
      </c>
      <c r="G2" s="3"/>
      <c r="H2" s="4"/>
      <c r="I2" s="5" t="s">
        <v>3</v>
      </c>
    </row>
    <row r="3" spans="1:10" x14ac:dyDescent="0.25">
      <c r="A3" s="1" t="s">
        <v>4</v>
      </c>
      <c r="B3" s="59"/>
      <c r="C3" s="60"/>
      <c r="D3" s="60"/>
      <c r="E3" s="61"/>
      <c r="F3" s="6" t="s">
        <v>5</v>
      </c>
      <c r="G3" s="7"/>
      <c r="H3" s="8"/>
      <c r="I3" s="5" t="s">
        <v>6</v>
      </c>
    </row>
    <row r="4" spans="1:10" x14ac:dyDescent="0.25">
      <c r="A4" s="9" t="s">
        <v>59</v>
      </c>
      <c r="B4" s="62"/>
      <c r="C4" s="63"/>
      <c r="D4" s="63"/>
      <c r="E4" s="64"/>
      <c r="F4" s="6" t="s">
        <v>7</v>
      </c>
      <c r="G4" s="7"/>
      <c r="H4" s="8"/>
      <c r="I4" s="10" t="s">
        <v>8</v>
      </c>
    </row>
    <row r="5" spans="1:10" ht="15.75" thickBot="1" x14ac:dyDescent="0.3">
      <c r="A5" s="11" t="s">
        <v>9</v>
      </c>
      <c r="B5" s="65"/>
      <c r="C5" s="66"/>
      <c r="D5" s="66"/>
      <c r="E5" s="67"/>
      <c r="F5" s="6" t="s">
        <v>10</v>
      </c>
      <c r="G5" s="7"/>
      <c r="H5" s="8"/>
      <c r="I5" s="12">
        <v>2021107308</v>
      </c>
    </row>
    <row r="6" spans="1:10" ht="36" x14ac:dyDescent="0.25">
      <c r="A6" s="13" t="s">
        <v>11</v>
      </c>
      <c r="B6" s="14" t="s">
        <v>12</v>
      </c>
      <c r="C6" s="14" t="s">
        <v>13</v>
      </c>
      <c r="D6" s="13" t="s">
        <v>14</v>
      </c>
      <c r="E6" s="13" t="s">
        <v>15</v>
      </c>
      <c r="F6" s="13" t="s">
        <v>16</v>
      </c>
      <c r="G6" s="14" t="s">
        <v>17</v>
      </c>
      <c r="H6" s="15" t="s">
        <v>18</v>
      </c>
      <c r="I6" s="16" t="s">
        <v>19</v>
      </c>
    </row>
    <row r="7" spans="1:10" ht="120" x14ac:dyDescent="0.25">
      <c r="A7" s="53">
        <v>1</v>
      </c>
      <c r="B7" s="68" t="s">
        <v>64</v>
      </c>
      <c r="C7" s="18" t="s">
        <v>20</v>
      </c>
      <c r="D7" s="19">
        <v>1</v>
      </c>
      <c r="E7" s="20"/>
      <c r="F7" s="21">
        <f t="shared" ref="F7" si="0">E7*D7</f>
        <v>0</v>
      </c>
      <c r="G7" s="21">
        <f t="shared" ref="G7" si="1">F7*0.2</f>
        <v>0</v>
      </c>
      <c r="H7" s="22">
        <f t="shared" ref="H7" si="2">G7+F7</f>
        <v>0</v>
      </c>
      <c r="I7" s="49" t="s">
        <v>61</v>
      </c>
      <c r="J7" s="50" t="s">
        <v>62</v>
      </c>
    </row>
    <row r="8" spans="1:10" ht="101.25" x14ac:dyDescent="0.25">
      <c r="A8" s="17" t="s">
        <v>21</v>
      </c>
      <c r="B8" s="46" t="s">
        <v>22</v>
      </c>
      <c r="C8" s="18" t="s">
        <v>20</v>
      </c>
      <c r="D8" s="19">
        <v>2</v>
      </c>
      <c r="E8" s="20"/>
      <c r="F8" s="21">
        <f t="shared" ref="F8:F21" si="3">E8*D8</f>
        <v>0</v>
      </c>
      <c r="G8" s="21">
        <f t="shared" ref="G8:G21" si="4">F8*0.2</f>
        <v>0</v>
      </c>
      <c r="H8" s="22">
        <f t="shared" ref="H8:H21" si="5">G8+F8</f>
        <v>0</v>
      </c>
      <c r="I8" s="23" t="s">
        <v>60</v>
      </c>
      <c r="J8" s="45" t="s">
        <v>63</v>
      </c>
    </row>
    <row r="9" spans="1:10" ht="23.25" x14ac:dyDescent="0.25">
      <c r="A9" s="17" t="s">
        <v>23</v>
      </c>
      <c r="B9" s="46" t="s">
        <v>24</v>
      </c>
      <c r="C9" s="25" t="s">
        <v>20</v>
      </c>
      <c r="D9" s="26">
        <v>3</v>
      </c>
      <c r="E9" s="51"/>
      <c r="F9" s="28">
        <f t="shared" si="3"/>
        <v>0</v>
      </c>
      <c r="G9" s="28">
        <f t="shared" si="4"/>
        <v>0</v>
      </c>
      <c r="H9" s="52">
        <f t="shared" si="5"/>
        <v>0</v>
      </c>
      <c r="I9" s="30" t="s">
        <v>25</v>
      </c>
      <c r="J9" s="45"/>
    </row>
    <row r="10" spans="1:10" x14ac:dyDescent="0.25">
      <c r="A10" s="17" t="s">
        <v>26</v>
      </c>
      <c r="B10" s="47" t="s">
        <v>27</v>
      </c>
      <c r="C10" s="25" t="s">
        <v>20</v>
      </c>
      <c r="D10" s="26">
        <v>3</v>
      </c>
      <c r="E10" s="51"/>
      <c r="F10" s="28">
        <f t="shared" si="3"/>
        <v>0</v>
      </c>
      <c r="G10" s="28">
        <f t="shared" si="4"/>
        <v>0</v>
      </c>
      <c r="H10" s="52">
        <f t="shared" si="5"/>
        <v>0</v>
      </c>
      <c r="I10" s="30" t="s">
        <v>28</v>
      </c>
      <c r="J10" s="45"/>
    </row>
    <row r="11" spans="1:10" ht="23.25" x14ac:dyDescent="0.25">
      <c r="A11" s="17" t="s">
        <v>29</v>
      </c>
      <c r="B11" s="46" t="s">
        <v>30</v>
      </c>
      <c r="C11" s="25" t="s">
        <v>31</v>
      </c>
      <c r="D11" s="26">
        <v>3</v>
      </c>
      <c r="E11" s="51"/>
      <c r="F11" s="28">
        <f t="shared" si="3"/>
        <v>0</v>
      </c>
      <c r="G11" s="28">
        <f t="shared" si="4"/>
        <v>0</v>
      </c>
      <c r="H11" s="52">
        <f t="shared" si="5"/>
        <v>0</v>
      </c>
      <c r="I11" s="30" t="s">
        <v>32</v>
      </c>
      <c r="J11" s="45"/>
    </row>
    <row r="12" spans="1:10" x14ac:dyDescent="0.25">
      <c r="A12" s="17" t="s">
        <v>33</v>
      </c>
      <c r="B12" s="46" t="s">
        <v>34</v>
      </c>
      <c r="C12" s="25" t="s">
        <v>20</v>
      </c>
      <c r="D12" s="26">
        <v>3</v>
      </c>
      <c r="E12" s="51"/>
      <c r="F12" s="28">
        <f t="shared" si="3"/>
        <v>0</v>
      </c>
      <c r="G12" s="28">
        <f t="shared" si="4"/>
        <v>0</v>
      </c>
      <c r="H12" s="52">
        <f t="shared" si="5"/>
        <v>0</v>
      </c>
      <c r="I12" s="30" t="s">
        <v>35</v>
      </c>
      <c r="J12" s="45"/>
    </row>
    <row r="13" spans="1:10" ht="23.25" x14ac:dyDescent="0.25">
      <c r="A13" s="17" t="s">
        <v>36</v>
      </c>
      <c r="B13" s="46" t="s">
        <v>37</v>
      </c>
      <c r="C13" s="25" t="s">
        <v>38</v>
      </c>
      <c r="D13" s="26">
        <v>50</v>
      </c>
      <c r="E13" s="51"/>
      <c r="F13" s="28">
        <f t="shared" si="3"/>
        <v>0</v>
      </c>
      <c r="G13" s="28">
        <f t="shared" si="4"/>
        <v>0</v>
      </c>
      <c r="H13" s="52">
        <f t="shared" si="5"/>
        <v>0</v>
      </c>
      <c r="I13" s="30" t="s">
        <v>39</v>
      </c>
      <c r="J13" s="45"/>
    </row>
    <row r="14" spans="1:10" ht="68.25" x14ac:dyDescent="0.25">
      <c r="A14" s="17" t="s">
        <v>40</v>
      </c>
      <c r="B14" s="48" t="s">
        <v>41</v>
      </c>
      <c r="C14" s="25" t="s">
        <v>20</v>
      </c>
      <c r="D14" s="26">
        <v>1</v>
      </c>
      <c r="E14" s="27"/>
      <c r="F14" s="31">
        <f t="shared" si="3"/>
        <v>0</v>
      </c>
      <c r="G14" s="31">
        <f t="shared" si="4"/>
        <v>0</v>
      </c>
      <c r="H14" s="32">
        <f t="shared" si="5"/>
        <v>0</v>
      </c>
      <c r="I14" s="33" t="s">
        <v>42</v>
      </c>
      <c r="J14" s="34"/>
    </row>
    <row r="15" spans="1:10" ht="45" x14ac:dyDescent="0.25">
      <c r="A15" s="17" t="s">
        <v>43</v>
      </c>
      <c r="B15" s="46" t="s">
        <v>44</v>
      </c>
      <c r="C15" s="25" t="s">
        <v>20</v>
      </c>
      <c r="D15" s="26">
        <v>1</v>
      </c>
      <c r="E15" s="27"/>
      <c r="F15" s="28">
        <f t="shared" si="3"/>
        <v>0</v>
      </c>
      <c r="G15" s="28">
        <f t="shared" si="4"/>
        <v>0</v>
      </c>
      <c r="H15" s="29">
        <f t="shared" si="5"/>
        <v>0</v>
      </c>
      <c r="I15" s="33"/>
      <c r="J15" s="34"/>
    </row>
    <row r="16" spans="1:10" ht="30" x14ac:dyDescent="0.25">
      <c r="A16" s="17" t="s">
        <v>45</v>
      </c>
      <c r="B16" s="46" t="s">
        <v>46</v>
      </c>
      <c r="C16" s="25" t="s">
        <v>20</v>
      </c>
      <c r="D16" s="26">
        <v>1</v>
      </c>
      <c r="E16" s="27"/>
      <c r="F16" s="28">
        <f t="shared" si="3"/>
        <v>0</v>
      </c>
      <c r="G16" s="28">
        <f t="shared" si="4"/>
        <v>0</v>
      </c>
      <c r="H16" s="29">
        <f t="shared" si="5"/>
        <v>0</v>
      </c>
      <c r="I16" s="33" t="s">
        <v>47</v>
      </c>
      <c r="J16" s="34"/>
    </row>
    <row r="17" spans="1:10" x14ac:dyDescent="0.25">
      <c r="A17" s="17" t="s">
        <v>48</v>
      </c>
      <c r="B17" s="46" t="s">
        <v>24</v>
      </c>
      <c r="C17" s="25" t="s">
        <v>20</v>
      </c>
      <c r="D17" s="26">
        <v>3</v>
      </c>
      <c r="E17" s="27"/>
      <c r="F17" s="28">
        <f t="shared" si="3"/>
        <v>0</v>
      </c>
      <c r="G17" s="28">
        <f t="shared" si="4"/>
        <v>0</v>
      </c>
      <c r="H17" s="29">
        <f t="shared" si="5"/>
        <v>0</v>
      </c>
      <c r="I17" s="35"/>
      <c r="J17" s="54"/>
    </row>
    <row r="18" spans="1:10" x14ac:dyDescent="0.25">
      <c r="A18" s="17" t="s">
        <v>49</v>
      </c>
      <c r="B18" s="46" t="s">
        <v>30</v>
      </c>
      <c r="C18" s="25" t="s">
        <v>31</v>
      </c>
      <c r="D18" s="26">
        <v>3</v>
      </c>
      <c r="E18" s="27"/>
      <c r="F18" s="28">
        <f t="shared" si="3"/>
        <v>0</v>
      </c>
      <c r="G18" s="28">
        <f t="shared" si="4"/>
        <v>0</v>
      </c>
      <c r="H18" s="29">
        <f t="shared" si="5"/>
        <v>0</v>
      </c>
      <c r="I18" s="35"/>
      <c r="J18" s="54"/>
    </row>
    <row r="19" spans="1:10" x14ac:dyDescent="0.25">
      <c r="A19" s="17" t="s">
        <v>50</v>
      </c>
      <c r="B19" s="46" t="s">
        <v>37</v>
      </c>
      <c r="C19" s="25" t="s">
        <v>38</v>
      </c>
      <c r="D19" s="26">
        <v>100</v>
      </c>
      <c r="E19" s="27"/>
      <c r="F19" s="28">
        <f t="shared" si="3"/>
        <v>0</v>
      </c>
      <c r="G19" s="28">
        <f t="shared" si="4"/>
        <v>0</v>
      </c>
      <c r="H19" s="29">
        <f t="shared" si="5"/>
        <v>0</v>
      </c>
      <c r="I19" s="35"/>
      <c r="J19" s="55"/>
    </row>
    <row r="20" spans="1:10" ht="158.25" x14ac:dyDescent="0.25">
      <c r="A20" s="17" t="s">
        <v>51</v>
      </c>
      <c r="B20" s="48" t="s">
        <v>52</v>
      </c>
      <c r="C20" s="18" t="s">
        <v>31</v>
      </c>
      <c r="D20" s="19">
        <v>3</v>
      </c>
      <c r="E20" s="20"/>
      <c r="F20" s="21">
        <f t="shared" si="3"/>
        <v>0</v>
      </c>
      <c r="G20" s="21">
        <f t="shared" si="4"/>
        <v>0</v>
      </c>
      <c r="H20" s="22">
        <f t="shared" si="5"/>
        <v>0</v>
      </c>
      <c r="I20" s="35" t="s">
        <v>53</v>
      </c>
      <c r="J20" s="24"/>
    </row>
    <row r="21" spans="1:10" x14ac:dyDescent="0.25">
      <c r="A21" s="17" t="s">
        <v>54</v>
      </c>
      <c r="B21" s="48" t="s">
        <v>55</v>
      </c>
      <c r="C21" s="25"/>
      <c r="D21" s="26">
        <v>1</v>
      </c>
      <c r="E21" s="36"/>
      <c r="F21" s="31">
        <f t="shared" si="3"/>
        <v>0</v>
      </c>
      <c r="G21" s="31">
        <f t="shared" si="4"/>
        <v>0</v>
      </c>
      <c r="H21" s="32">
        <f t="shared" si="5"/>
        <v>0</v>
      </c>
      <c r="I21" s="35"/>
      <c r="J21" s="24"/>
    </row>
    <row r="22" spans="1:10" ht="15.75" thickBot="1" x14ac:dyDescent="0.3">
      <c r="A22" s="37"/>
      <c r="B22" s="38" t="s">
        <v>56</v>
      </c>
      <c r="C22" s="39"/>
      <c r="D22" s="39"/>
      <c r="E22" s="39"/>
      <c r="F22" s="40">
        <f>SUM(F8:F21)</f>
        <v>0</v>
      </c>
      <c r="G22" s="40">
        <f>SUM(G8:G21)</f>
        <v>0</v>
      </c>
      <c r="H22" s="40">
        <f>SUM(H8:H21)</f>
        <v>0</v>
      </c>
      <c r="I22" s="41"/>
      <c r="J22" s="34"/>
    </row>
    <row r="23" spans="1:10" x14ac:dyDescent="0.25">
      <c r="H23" s="42" t="s">
        <v>57</v>
      </c>
      <c r="I23" s="43"/>
    </row>
    <row r="24" spans="1:10" x14ac:dyDescent="0.25">
      <c r="H24" s="42" t="s">
        <v>58</v>
      </c>
      <c r="I24" s="44"/>
    </row>
  </sheetData>
  <mergeCells count="6">
    <mergeCell ref="J17:J19"/>
    <mergeCell ref="A1:I1"/>
    <mergeCell ref="B2:E2"/>
    <mergeCell ref="B3:E3"/>
    <mergeCell ref="B4:E4"/>
    <mergeCell ref="B5:E5"/>
  </mergeCells>
  <pageMargins left="0.7" right="0.7" top="0.75" bottom="0.75" header="0.3" footer="0.3"/>
  <pageSetup paperSize="9" scale="6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Hulinová</cp:lastModifiedBy>
  <cp:lastPrinted>2019-02-25T06:09:01Z</cp:lastPrinted>
  <dcterms:created xsi:type="dcterms:W3CDTF">2019-02-22T21:30:26Z</dcterms:created>
  <dcterms:modified xsi:type="dcterms:W3CDTF">2020-03-11T11:41:21Z</dcterms:modified>
</cp:coreProperties>
</file>